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48E9AF3900104D3EA2CF278995F34484" descr="ed98ca68d88b172320fe72deac599e8f"/>
        <xdr:cNvPicPr>
          <a:picLocks noChangeAspect="1"/>
        </xdr:cNvPicPr>
      </xdr:nvPicPr>
      <xdr:blipFill>
        <a:blip r:embed="rId1"/>
        <a:srcRect l="15844" t="32806" r="14983" b="6947"/>
        <a:stretch>
          <a:fillRect/>
        </a:stretch>
      </xdr:blipFill>
      <xdr:spPr>
        <a:xfrm>
          <a:off x="10711180" y="2181860"/>
          <a:ext cx="1045210" cy="905510"/>
        </a:xfrm>
        <a:prstGeom prst="rect">
          <a:avLst/>
        </a:prstGeom>
      </xdr:spPr>
    </xdr:pic>
  </etc:cellImage>
  <etc:cellImage>
    <xdr:pic>
      <xdr:nvPicPr>
        <xdr:cNvPr id="5" name="ID_9ED3F59132C14AE4AC207DB0A95A51E5" descr="9bd9123f754265fd140d4d63b41c0f4c"/>
        <xdr:cNvPicPr>
          <a:picLocks noChangeAspect="1"/>
        </xdr:cNvPicPr>
      </xdr:nvPicPr>
      <xdr:blipFill>
        <a:blip r:embed="rId2"/>
        <a:srcRect l="61751" t="44384" r="1123" b="22818"/>
        <a:stretch>
          <a:fillRect/>
        </a:stretch>
      </xdr:blipFill>
      <xdr:spPr>
        <a:xfrm>
          <a:off x="10792460" y="3329940"/>
          <a:ext cx="2468245" cy="2210435"/>
        </a:xfrm>
        <a:prstGeom prst="rect">
          <a:avLst/>
        </a:prstGeom>
      </xdr:spPr>
    </xdr:pic>
  </etc:cellImage>
  <etc:cellImage>
    <xdr:pic>
      <xdr:nvPicPr>
        <xdr:cNvPr id="9" name="ID_92197853230942A18C848FCC7FA3A36E" descr="2b4a8b42e7c78087f8e662687627b56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859770" y="5662295"/>
          <a:ext cx="1853565" cy="1840230"/>
        </a:xfrm>
        <a:prstGeom prst="rect">
          <a:avLst/>
        </a:prstGeom>
      </xdr:spPr>
    </xdr:pic>
  </etc:cellImage>
  <etc:cellImage>
    <xdr:pic>
      <xdr:nvPicPr>
        <xdr:cNvPr id="8" name="ID_ECC7B8C0D7FF42B2910B99FAEF5F6200" descr="82cd44d0c7f2db12bf7e02534c80cd2c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186160" y="3832225"/>
          <a:ext cx="989965" cy="979170"/>
        </a:xfrm>
        <a:prstGeom prst="rect">
          <a:avLst/>
        </a:prstGeom>
      </xdr:spPr>
    </xdr:pic>
  </etc:cellImage>
  <etc:cellImage>
    <xdr:pic>
      <xdr:nvPicPr>
        <xdr:cNvPr id="10" name="ID_13188DB896184F6DB9F1096B631AA476" descr="ab0c116d6714cb8d47147c814b84049f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967085" y="962660"/>
          <a:ext cx="1079500" cy="1067435"/>
        </a:xfrm>
        <a:prstGeom prst="rect">
          <a:avLst/>
        </a:prstGeom>
      </xdr:spPr>
    </xdr:pic>
  </etc:cellImage>
  <etc:cellImage>
    <xdr:pic>
      <xdr:nvPicPr>
        <xdr:cNvPr id="11" name="ID_9F10F99FB706477B94B55515D967632B" descr="b375fb29d318b5f484fb7e7995ca8548"/>
        <xdr:cNvPicPr>
          <a:picLocks noChangeAspect="1"/>
        </xdr:cNvPicPr>
      </xdr:nvPicPr>
      <xdr:blipFill>
        <a:blip r:embed="rId6"/>
        <a:srcRect t="25170" b="24139"/>
        <a:stretch>
          <a:fillRect/>
        </a:stretch>
      </xdr:blipFill>
      <xdr:spPr>
        <a:xfrm>
          <a:off x="10820400" y="1598930"/>
          <a:ext cx="871220" cy="589280"/>
        </a:xfrm>
        <a:prstGeom prst="rect">
          <a:avLst/>
        </a:prstGeom>
      </xdr:spPr>
    </xdr:pic>
  </etc:cellImage>
  <etc:cellImage>
    <xdr:pic>
      <xdr:nvPicPr>
        <xdr:cNvPr id="12" name="ID_0CCDB90ECC0348A78459A7F9DFC2567B" descr="fcca9f2460007e5ed0d297d895f24899"/>
        <xdr:cNvPicPr>
          <a:picLocks noChangeAspect="1"/>
        </xdr:cNvPicPr>
      </xdr:nvPicPr>
      <xdr:blipFill>
        <a:blip r:embed="rId7"/>
        <a:srcRect l="12088" r="7074"/>
        <a:stretch>
          <a:fillRect/>
        </a:stretch>
      </xdr:blipFill>
      <xdr:spPr>
        <a:xfrm>
          <a:off x="10864850" y="4439285"/>
          <a:ext cx="747395" cy="520700"/>
        </a:xfrm>
        <a:prstGeom prst="rect">
          <a:avLst/>
        </a:prstGeom>
      </xdr:spPr>
    </xdr:pic>
  </etc:cellImage>
  <etc:cellImage>
    <xdr:pic>
      <xdr:nvPicPr>
        <xdr:cNvPr id="13" name="ID_C4CFB58D62C141F18415448DA57AF2EF" descr="2393c2ee87d0e438d32fc375414dd3a7"/>
        <xdr:cNvPicPr>
          <a:picLocks noChangeAspect="1"/>
        </xdr:cNvPicPr>
      </xdr:nvPicPr>
      <xdr:blipFill>
        <a:blip r:embed="rId8"/>
        <a:srcRect l="14550" r="11136" b="18425"/>
        <a:stretch>
          <a:fillRect/>
        </a:stretch>
      </xdr:blipFill>
      <xdr:spPr>
        <a:xfrm>
          <a:off x="10813415" y="4985385"/>
          <a:ext cx="843280" cy="52006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<sst xmlns="http://schemas.openxmlformats.org/spreadsheetml/2006/main" count="115" uniqueCount="70">
  <si>
    <t>东莞迎宾馆项目小别墅环湖灯光提升项目需求清单</t>
  </si>
  <si>
    <t>序号</t>
  </si>
  <si>
    <t>项目名称</t>
  </si>
  <si>
    <t>参数</t>
  </si>
  <si>
    <t>数量</t>
  </si>
  <si>
    <t>单位</t>
  </si>
  <si>
    <t>备注</t>
  </si>
  <si>
    <t>图片</t>
  </si>
  <si>
    <t>单价</t>
  </si>
  <si>
    <t>总价</t>
  </si>
  <si>
    <t>草坪灯</t>
  </si>
  <si>
    <t>60cm、功率8-12W、户外防水明伟电源IP66，压铸一体成形、色温3000K,CRI:90,进口原装芯片表面氟碳喷漆</t>
  </si>
  <si>
    <t>个</t>
  </si>
  <si>
    <t>创意组合</t>
  </si>
  <si>
    <t>笼子灯</t>
  </si>
  <si>
    <t>定制整灯W640*H445、304不锈钢表面氟碳喷漆厚65μm，防护等级IP65，防水电源台湾明伟，芯片：科锐，光源模组防水处理，整体光源均匀度：不低于 0.7。LED色温3000K,CIR95以上，光效85LM以图纸及小样、色板为准。功率：8-12W.</t>
  </si>
  <si>
    <t>定制整灯W824*H342、304不锈钢表面氟碳喷漆厚65μm，防护等级IP65，防水电源台湾明伟，芯片：科锐，光源模组防水处理，整体光源均匀度：不低于 0.7。LED色温3000K,CIR95以上，光效85LM以图纸及小样、色板为准。功率：8-12W.</t>
  </si>
  <si>
    <t>定制整灯H60CM*28CM.304不锈钢表面氟碳喷漆厚65μm，防护等级IP65，防水电源台湾明伟，芯片：科锐，光源模组防水处理，整体光源均匀度：不低于 0.7。LED色温3000K,CIR95以上，光效85LM以图纸及小样、色板为准。功率：5-8W.</t>
  </si>
  <si>
    <t>镂空圆球草坪灯</t>
  </si>
  <si>
    <t>定制整灯直径30CM.304不锈钢表面氟碳喷漆厚65μm，防护等级IP65，防水电源台湾明伟，芯片：科锐，光源模组防水处理，整体光源均匀度：不低于 0.7。LED色温3000K,CIR95以上，光效85LM以图纸及小样、色板为准。功率：5-8W.</t>
  </si>
  <si>
    <t>定制整灯直径50CM.304不锈钢表面氟碳喷漆厚65μm，防护等级IP65，防水电源台湾明伟，芯片：科锐，光源模组防水处理，整体光源均匀度：不低于 0.7。LED色温3000K,CIR95以上，光效85LM以图纸及小样、色板为准。功率：5-8W.</t>
  </si>
  <si>
    <t>月球灯</t>
  </si>
  <si>
    <t>定制整灯直径30CM.304不锈钢表面氟碳喷漆厚65μm，+滚塑球、防护等级IP65，防水电源台湾明伟，芯片：科锐，光源模组防水处理，整体光源均匀度：不低于 0.7。LED色温3000K,CIR95以上，光效85LM以图纸及小样、色板为准。功率：5-8W.</t>
  </si>
  <si>
    <t>电动摇摆地插萤火虫草坪灯</t>
  </si>
  <si>
    <t>6W、24V、6头、80cm、3000K</t>
  </si>
  <si>
    <t>低压防水电源</t>
  </si>
  <si>
    <t>24V、200W</t>
  </si>
  <si>
    <t>防水埋地处理含埋地盒子</t>
  </si>
  <si>
    <t>激光萤火虫</t>
  </si>
  <si>
    <t>100W 、IP65、AC90-240V</t>
  </si>
  <si>
    <t>套</t>
  </si>
  <si>
    <t>创意补充</t>
  </si>
  <si>
    <t>蘑菇灯</t>
  </si>
  <si>
    <t>400/600/800/1000/1200/3W/5W、IP65、3000K、DC24V</t>
  </si>
  <si>
    <t>组</t>
  </si>
  <si>
    <t>环湖绿地每组18个</t>
  </si>
  <si>
    <t>小喇叭草坪灯</t>
  </si>
  <si>
    <t>灯光投地成形、可调整调度3*7W、220V、IP65、3000K</t>
  </si>
  <si>
    <t>电缆线</t>
  </si>
  <si>
    <t>3*4平方，国标穿线</t>
  </si>
  <si>
    <t>米</t>
  </si>
  <si>
    <t>/</t>
  </si>
  <si>
    <t>圆环灯</t>
  </si>
  <si>
    <t>1、砂黑 40W 3000K DC24V
IP65 直径900mm
2、砂黑 12W 3000K DC24V
IP65 直径300mm</t>
  </si>
  <si>
    <t>304不锈钢</t>
  </si>
  <si>
    <t>步道灯</t>
  </si>
  <si>
    <t>压铸铝表面氟碳喷漆厚65μm，防护等级IP65，防水电源台湾明伟，芯片：科锐，光源模组防水处理，整体光源均匀度：不低于 0.7。LED色温3000K,CIR95以上，光效85LM以图纸及小样、色板为准。功率：3-5.路面宽度1.5米</t>
  </si>
  <si>
    <t>灯具基础</t>
  </si>
  <si>
    <t>C20商混、支模地笼浇筑</t>
  </si>
  <si>
    <t>立方</t>
  </si>
  <si>
    <t>智能控制模块</t>
  </si>
  <si>
    <t>微端：漏保、时继电器</t>
  </si>
  <si>
    <t>防水接线盒</t>
  </si>
  <si>
    <t>凝胶接线盒</t>
  </si>
  <si>
    <t>过路线管</t>
  </si>
  <si>
    <t>开挖恢复大理石</t>
  </si>
  <si>
    <t>平方</t>
  </si>
  <si>
    <t>土方</t>
  </si>
  <si>
    <t>开挖回填，三类土</t>
  </si>
  <si>
    <t>草坪恢复</t>
  </si>
  <si>
    <t>现场草坪一样</t>
  </si>
  <si>
    <t>电线</t>
  </si>
  <si>
    <t>3*1.5平方，国标穿线</t>
  </si>
  <si>
    <t>电缆电线</t>
  </si>
  <si>
    <t>YJY3*4敷设，电线，电缆</t>
  </si>
  <si>
    <t>含穿线管</t>
  </si>
  <si>
    <t>辅材</t>
  </si>
  <si>
    <t>开关，防水盒，端子防水胶布等等</t>
  </si>
  <si>
    <t>批</t>
  </si>
  <si>
    <t xml:space="preserve">合计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</si>
</sst>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</font>
    <font>
      <b/>
      <sz val="11"/>
      <color indexed="8"/>
      <name val="宋体"/>
      <charset val="134"/>
    </font>
    <font>
      <b/>
      <sz val="8"/>
      <color indexed="8"/>
      <name val="宋体"/>
      <charset val="134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protection locked="0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12.png"/><Relationship Id="rId7" Type="http://schemas.openxmlformats.org/officeDocument/2006/relationships/image" Target="media/image11.jpeg"/><Relationship Id="rId6" Type="http://schemas.openxmlformats.org/officeDocument/2006/relationships/image" Target="media/image10.jpeg"/><Relationship Id="rId5" Type="http://schemas.openxmlformats.org/officeDocument/2006/relationships/image" Target="media/image9.jpeg"/><Relationship Id="rId4" Type="http://schemas.openxmlformats.org/officeDocument/2006/relationships/image" Target="media/image8.jpeg"/><Relationship Id="rId3" Type="http://schemas.openxmlformats.org/officeDocument/2006/relationships/image" Target="media/image7.png"/><Relationship Id="rId2" Type="http://schemas.openxmlformats.org/officeDocument/2006/relationships/image" Target="media/image6.jpeg"/><Relationship Id="rId1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323215</xdr:colOff>
      <xdr:row>5</xdr:row>
      <xdr:rowOff>20955</xdr:rowOff>
    </xdr:from>
    <xdr:to>
      <xdr:col>6</xdr:col>
      <xdr:colOff>775970</xdr:colOff>
      <xdr:row>5</xdr:row>
      <xdr:rowOff>646430</xdr:rowOff>
    </xdr:to>
    <xdr:pic>
      <xdr:nvPicPr>
        <xdr:cNvPr id="2" name="图片 9"/>
        <xdr:cNvPicPr>
          <a:picLocks noChangeAspect="1"/>
        </xdr:cNvPicPr>
      </xdr:nvPicPr>
      <xdr:blipFill>
        <a:blip r:embed="rId1"/>
        <a:srcRect l="38576" t="34634" r="36424" b="22018"/>
        <a:stretch>
          <a:fillRect/>
        </a:stretch>
      </xdr:blipFill>
      <xdr:spPr>
        <a:xfrm>
          <a:off x="5764530" y="3805555"/>
          <a:ext cx="452755" cy="625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283845</xdr:colOff>
      <xdr:row>17</xdr:row>
      <xdr:rowOff>27305</xdr:rowOff>
    </xdr:from>
    <xdr:to>
      <xdr:col>6</xdr:col>
      <xdr:colOff>882650</xdr:colOff>
      <xdr:row>17</xdr:row>
      <xdr:rowOff>772795</xdr:rowOff>
    </xdr:to>
    <xdr:pic>
      <xdr:nvPicPr>
        <xdr:cNvPr id="3" name="image9.jpeg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5725160" y="12282805"/>
          <a:ext cx="598805" cy="745490"/>
        </a:xfrm>
        <a:prstGeom prst="rect">
          <a:avLst/>
        </a:prstGeom>
      </xdr:spPr>
    </xdr:pic>
    <xdr:clientData/>
  </xdr:twoCellAnchor>
  <xdr:twoCellAnchor editAs="oneCell">
    <xdr:from>
      <xdr:col>6</xdr:col>
      <xdr:colOff>369570</xdr:colOff>
      <xdr:row>18</xdr:row>
      <xdr:rowOff>90805</xdr:rowOff>
    </xdr:from>
    <xdr:to>
      <xdr:col>6</xdr:col>
      <xdr:colOff>786130</xdr:colOff>
      <xdr:row>18</xdr:row>
      <xdr:rowOff>756285</xdr:rowOff>
    </xdr:to>
    <xdr:pic>
      <xdr:nvPicPr>
        <xdr:cNvPr id="4" name="图片 1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810885" y="13133705"/>
          <a:ext cx="416560" cy="665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7</xdr:row>
      <xdr:rowOff>101600</xdr:rowOff>
    </xdr:from>
    <xdr:to>
      <xdr:col>6</xdr:col>
      <xdr:colOff>1067435</xdr:colOff>
      <xdr:row>7</xdr:row>
      <xdr:rowOff>846455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47690" y="5410200"/>
          <a:ext cx="861060" cy="7448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zoomScale="115" zoomScaleNormal="115" workbookViewId="0">
      <selection activeCell="A1" sqref="A1:I1"/>
    </sheetView>
  </sheetViews>
  <sheetFormatPr defaultColWidth="9.23333333333333" defaultRowHeight="13.5"/>
  <cols>
    <col min="1" max="1" width="4.41666666666667" style="3" customWidth="1"/>
    <col min="2" max="2" width="9.48333333333333" customWidth="1"/>
    <col min="3" max="3" width="30.275" customWidth="1"/>
    <col min="4" max="4" width="5.68333333333333" customWidth="1"/>
    <col min="5" max="5" width="6.875" customWidth="1"/>
    <col min="6" max="6" width="14.675" customWidth="1"/>
    <col min="7" max="7" width="17.2416666666667" customWidth="1"/>
    <col min="8" max="9" width="10.8666666666667" customWidth="1"/>
  </cols>
  <sheetData>
    <row r="1" ht="4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57" customHeight="1" spans="1:9">
      <c r="A3" s="7">
        <v>1</v>
      </c>
      <c r="B3" s="8" t="s">
        <v>10</v>
      </c>
      <c r="C3" s="9" t="s">
        <v>11</v>
      </c>
      <c r="D3" s="8">
        <v>57</v>
      </c>
      <c r="E3" s="8" t="s">
        <v>12</v>
      </c>
      <c r="F3" s="8" t="s">
        <v>13</v>
      </c>
      <c r="G3" s="8" t="str">
        <f>_xlfn.DISPIMG("ID_13188DB896184F6DB9F1096B631AA476",1)</f>
        <v>=DISPIMG("ID_13188DB896184F6DB9F1096B631AA476",1)</v>
      </c>
      <c r="H3" s="10"/>
      <c r="I3" s="10"/>
    </row>
    <row r="4" ht="96" customHeight="1" spans="1:9">
      <c r="A4" s="7">
        <v>2</v>
      </c>
      <c r="B4" s="8" t="s">
        <v>14</v>
      </c>
      <c r="C4" s="9" t="s">
        <v>15</v>
      </c>
      <c r="D4" s="8">
        <v>6</v>
      </c>
      <c r="E4" s="8" t="s">
        <v>12</v>
      </c>
      <c r="F4" s="8" t="s">
        <v>13</v>
      </c>
      <c r="G4" s="8" t="str">
        <f>_xlfn.DISPIMG("ID_9F10F99FB706477B94B55515D967632B",1)</f>
        <v>=DISPIMG("ID_9F10F99FB706477B94B55515D967632B",1)</v>
      </c>
      <c r="H4" s="10"/>
      <c r="I4" s="10"/>
    </row>
    <row r="5" ht="76" customHeight="1" spans="1:9">
      <c r="A5" s="7">
        <v>3</v>
      </c>
      <c r="B5" s="8" t="s">
        <v>14</v>
      </c>
      <c r="C5" s="9" t="s">
        <v>16</v>
      </c>
      <c r="D5" s="8">
        <v>3</v>
      </c>
      <c r="E5" s="8" t="s">
        <v>12</v>
      </c>
      <c r="F5" s="8" t="s">
        <v>13</v>
      </c>
      <c r="G5" s="8" t="str">
        <f>_xlfn.DISPIMG("ID_9F10F99FB706477B94B55515D967632B",1)</f>
        <v>=DISPIMG("ID_9F10F99FB706477B94B55515D967632B",1)</v>
      </c>
      <c r="H5" s="10"/>
      <c r="I5" s="10"/>
    </row>
    <row r="6" ht="63" spans="1:9">
      <c r="A6" s="7">
        <v>4</v>
      </c>
      <c r="B6" s="8" t="s">
        <v>14</v>
      </c>
      <c r="C6" s="11" t="s">
        <v>17</v>
      </c>
      <c r="D6" s="8">
        <v>10</v>
      </c>
      <c r="E6" s="8" t="s">
        <v>12</v>
      </c>
      <c r="F6" s="8" t="s">
        <v>13</v>
      </c>
      <c r="G6" s="8"/>
      <c r="H6" s="10"/>
      <c r="I6" s="10"/>
    </row>
    <row r="7" ht="57" customHeight="1" spans="1:9">
      <c r="A7" s="7">
        <v>5</v>
      </c>
      <c r="B7" s="8" t="s">
        <v>18</v>
      </c>
      <c r="C7" s="9" t="s">
        <v>19</v>
      </c>
      <c r="D7" s="8">
        <v>6</v>
      </c>
      <c r="E7" s="8" t="s">
        <v>12</v>
      </c>
      <c r="F7" s="8" t="s">
        <v>13</v>
      </c>
      <c r="G7" s="8" t="str">
        <f>_xlfn.DISPIMG("ID_48E9AF3900104D3EA2CF278995F34484",1)</f>
        <v>=DISPIMG("ID_48E9AF3900104D3EA2CF278995F34484",1)</v>
      </c>
      <c r="H7" s="10"/>
      <c r="I7" s="10"/>
    </row>
    <row r="8" ht="73" customHeight="1" spans="1:9">
      <c r="A8" s="7">
        <v>6</v>
      </c>
      <c r="B8" s="8" t="s">
        <v>18</v>
      </c>
      <c r="C8" s="9" t="s">
        <v>20</v>
      </c>
      <c r="D8" s="8">
        <v>3</v>
      </c>
      <c r="E8" s="8" t="s">
        <v>12</v>
      </c>
      <c r="F8" s="8" t="s">
        <v>13</v>
      </c>
      <c r="G8" s="8"/>
      <c r="H8" s="10"/>
      <c r="I8" s="10"/>
    </row>
    <row r="9" ht="69" customHeight="1" spans="1:9">
      <c r="A9" s="7">
        <v>7</v>
      </c>
      <c r="B9" s="8" t="s">
        <v>21</v>
      </c>
      <c r="C9" s="9" t="s">
        <v>22</v>
      </c>
      <c r="D9" s="8">
        <v>18</v>
      </c>
      <c r="E9" s="8" t="s">
        <v>12</v>
      </c>
      <c r="F9" s="8" t="s">
        <v>13</v>
      </c>
      <c r="G9" s="8" t="str">
        <f>_xlfn.DISPIMG("ID_9ED3F59132C14AE4AC207DB0A95A51E5",1)</f>
        <v>=DISPIMG("ID_9ED3F59132C14AE4AC207DB0A95A51E5",1)</v>
      </c>
      <c r="H9" s="10"/>
      <c r="I9" s="10"/>
    </row>
    <row r="10" ht="76" customHeight="1" spans="1:9">
      <c r="A10" s="7">
        <v>8</v>
      </c>
      <c r="B10" s="8" t="s">
        <v>21</v>
      </c>
      <c r="C10" s="9" t="s">
        <v>22</v>
      </c>
      <c r="D10" s="8">
        <v>9</v>
      </c>
      <c r="E10" s="8" t="s">
        <v>12</v>
      </c>
      <c r="F10" s="8" t="s">
        <v>13</v>
      </c>
      <c r="G10" s="8"/>
      <c r="H10" s="10"/>
      <c r="I10" s="10"/>
    </row>
    <row r="11" ht="57" customHeight="1" spans="1:9">
      <c r="A11" s="7">
        <v>9</v>
      </c>
      <c r="B11" s="8" t="s">
        <v>23</v>
      </c>
      <c r="C11" s="9" t="s">
        <v>24</v>
      </c>
      <c r="D11" s="8">
        <v>60</v>
      </c>
      <c r="E11" s="8" t="s">
        <v>12</v>
      </c>
      <c r="F11" s="8" t="s">
        <v>13</v>
      </c>
      <c r="G11" s="8" t="str">
        <f>_xlfn.DISPIMG("ID_ECC7B8C0D7FF42B2910B99FAEF5F6200",1)</f>
        <v>=DISPIMG("ID_ECC7B8C0D7FF42B2910B99FAEF5F6200",1)</v>
      </c>
      <c r="H11" s="10"/>
      <c r="I11" s="10"/>
    </row>
    <row r="12" ht="57" customHeight="1" spans="1:9">
      <c r="A12" s="7">
        <v>10</v>
      </c>
      <c r="B12" s="8" t="s">
        <v>25</v>
      </c>
      <c r="C12" s="9" t="s">
        <v>26</v>
      </c>
      <c r="D12" s="8">
        <v>2</v>
      </c>
      <c r="E12" s="8" t="s">
        <v>12</v>
      </c>
      <c r="F12" s="8" t="s">
        <v>27</v>
      </c>
      <c r="G12" s="8"/>
      <c r="H12" s="10"/>
      <c r="I12" s="10"/>
    </row>
    <row r="13" ht="43" customHeight="1" spans="1:9">
      <c r="A13" s="7">
        <v>11</v>
      </c>
      <c r="B13" s="8" t="s">
        <v>28</v>
      </c>
      <c r="C13" s="9" t="s">
        <v>29</v>
      </c>
      <c r="D13" s="8">
        <v>16</v>
      </c>
      <c r="E13" s="8" t="s">
        <v>30</v>
      </c>
      <c r="F13" s="8" t="s">
        <v>31</v>
      </c>
      <c r="G13" s="8" t="str">
        <f>_xlfn.DISPIMG("ID_0CCDB90ECC0348A78459A7F9DFC2567B",1)</f>
        <v>=DISPIMG("ID_0CCDB90ECC0348A78459A7F9DFC2567B",1)</v>
      </c>
      <c r="H13" s="10"/>
      <c r="I13" s="10"/>
    </row>
    <row r="14" ht="43" customHeight="1" spans="1:9">
      <c r="A14" s="7">
        <v>12</v>
      </c>
      <c r="B14" s="8" t="s">
        <v>32</v>
      </c>
      <c r="C14" s="9" t="s">
        <v>33</v>
      </c>
      <c r="D14" s="8">
        <v>3</v>
      </c>
      <c r="E14" s="8" t="s">
        <v>34</v>
      </c>
      <c r="F14" s="8" t="s">
        <v>35</v>
      </c>
      <c r="G14" s="8" t="str">
        <f>_xlfn.DISPIMG("ID_C4CFB58D62C141F18415448DA57AF2EF",1)</f>
        <v>=DISPIMG("ID_C4CFB58D62C141F18415448DA57AF2EF",1)</v>
      </c>
      <c r="H14" s="10"/>
      <c r="I14" s="10"/>
    </row>
    <row r="15" ht="43" customHeight="1" spans="1:9">
      <c r="A15" s="7">
        <v>13</v>
      </c>
      <c r="B15" s="8" t="s">
        <v>25</v>
      </c>
      <c r="C15" s="9" t="s">
        <v>26</v>
      </c>
      <c r="D15" s="8">
        <v>10</v>
      </c>
      <c r="E15" s="8" t="s">
        <v>12</v>
      </c>
      <c r="F15" s="8" t="s">
        <v>27</v>
      </c>
      <c r="G15" s="8"/>
      <c r="H15" s="10"/>
      <c r="I15" s="10"/>
    </row>
    <row r="16" ht="43" customHeight="1" spans="1:9">
      <c r="A16" s="7">
        <v>14</v>
      </c>
      <c r="B16" s="8" t="s">
        <v>36</v>
      </c>
      <c r="C16" s="9" t="s">
        <v>37</v>
      </c>
      <c r="D16" s="8">
        <v>5</v>
      </c>
      <c r="E16" s="8" t="s">
        <v>12</v>
      </c>
      <c r="F16" s="8" t="s">
        <v>13</v>
      </c>
      <c r="G16" s="8" t="str">
        <f>_xlfn.DISPIMG("ID_92197853230942A18C848FCC7FA3A36E",1)</f>
        <v>=DISPIMG("ID_92197853230942A18C848FCC7FA3A36E",1)</v>
      </c>
      <c r="H16" s="10"/>
      <c r="I16" s="10"/>
    </row>
    <row r="17" ht="43" customHeight="1" spans="1:9">
      <c r="A17" s="7">
        <v>15</v>
      </c>
      <c r="B17" s="8" t="s">
        <v>38</v>
      </c>
      <c r="C17" s="8" t="s">
        <v>39</v>
      </c>
      <c r="D17" s="8">
        <v>1500</v>
      </c>
      <c r="E17" s="8" t="s">
        <v>40</v>
      </c>
      <c r="F17" s="8" t="s">
        <v>41</v>
      </c>
      <c r="G17" s="8"/>
      <c r="H17" s="10"/>
      <c r="I17" s="10"/>
    </row>
    <row r="18" ht="62" customHeight="1" spans="1:9">
      <c r="A18" s="7">
        <v>16</v>
      </c>
      <c r="B18" s="8" t="s">
        <v>42</v>
      </c>
      <c r="C18" s="9" t="s">
        <v>43</v>
      </c>
      <c r="D18" s="8">
        <v>1</v>
      </c>
      <c r="E18" s="8" t="s">
        <v>30</v>
      </c>
      <c r="F18" s="8" t="s">
        <v>44</v>
      </c>
      <c r="G18" s="8"/>
      <c r="H18" s="10"/>
      <c r="I18" s="10"/>
    </row>
    <row r="19" ht="62" customHeight="1" spans="1:9">
      <c r="A19" s="7">
        <v>17</v>
      </c>
      <c r="B19" s="8" t="s">
        <v>45</v>
      </c>
      <c r="C19" s="11" t="s">
        <v>46</v>
      </c>
      <c r="D19" s="8">
        <v>20</v>
      </c>
      <c r="E19" s="8" t="s">
        <v>30</v>
      </c>
      <c r="F19" s="8" t="s">
        <v>41</v>
      </c>
      <c r="G19" s="8"/>
      <c r="H19" s="10"/>
      <c r="I19" s="10"/>
    </row>
    <row r="20" ht="53" customHeight="1" spans="1:9">
      <c r="A20" s="7">
        <v>18</v>
      </c>
      <c r="B20" s="8" t="s">
        <v>47</v>
      </c>
      <c r="C20" s="12" t="s">
        <v>48</v>
      </c>
      <c r="D20" s="8">
        <v>6</v>
      </c>
      <c r="E20" s="8" t="s">
        <v>49</v>
      </c>
      <c r="F20" s="8" t="s">
        <v>41</v>
      </c>
      <c r="G20" s="8"/>
      <c r="H20" s="10"/>
      <c r="I20" s="10"/>
    </row>
    <row r="21" ht="46" customHeight="1" spans="1:9">
      <c r="A21" s="7">
        <v>19</v>
      </c>
      <c r="B21" s="8" t="s">
        <v>50</v>
      </c>
      <c r="C21" s="12" t="s">
        <v>51</v>
      </c>
      <c r="D21" s="8">
        <v>12</v>
      </c>
      <c r="E21" s="8" t="s">
        <v>30</v>
      </c>
      <c r="F21" s="8" t="s">
        <v>41</v>
      </c>
      <c r="G21" s="8"/>
      <c r="H21" s="10"/>
      <c r="I21" s="10"/>
    </row>
    <row r="22" ht="40" customHeight="1" spans="1:9">
      <c r="A22" s="7">
        <v>20</v>
      </c>
      <c r="B22" s="8" t="s">
        <v>52</v>
      </c>
      <c r="C22" s="12" t="s">
        <v>53</v>
      </c>
      <c r="D22" s="8">
        <v>18</v>
      </c>
      <c r="E22" s="8" t="s">
        <v>30</v>
      </c>
      <c r="F22" s="8" t="s">
        <v>41</v>
      </c>
      <c r="G22" s="8"/>
      <c r="H22" s="10"/>
      <c r="I22" s="10"/>
    </row>
    <row r="23" ht="62" customHeight="1" spans="1:9">
      <c r="A23" s="7">
        <v>21</v>
      </c>
      <c r="B23" s="8" t="s">
        <v>54</v>
      </c>
      <c r="C23" s="12" t="s">
        <v>55</v>
      </c>
      <c r="D23" s="8">
        <v>3</v>
      </c>
      <c r="E23" s="8" t="s">
        <v>56</v>
      </c>
      <c r="F23" s="8" t="s">
        <v>41</v>
      </c>
      <c r="G23" s="8"/>
      <c r="H23" s="10"/>
      <c r="I23" s="10"/>
    </row>
    <row r="24" ht="62" customHeight="1" spans="1:9">
      <c r="A24" s="7">
        <v>22</v>
      </c>
      <c r="B24" s="8" t="s">
        <v>57</v>
      </c>
      <c r="C24" s="12" t="s">
        <v>58</v>
      </c>
      <c r="D24" s="8">
        <v>145</v>
      </c>
      <c r="E24" s="8" t="s">
        <v>49</v>
      </c>
      <c r="F24" s="8" t="s">
        <v>41</v>
      </c>
      <c r="G24" s="8"/>
      <c r="H24" s="10"/>
      <c r="I24" s="10"/>
    </row>
    <row r="25" ht="62" customHeight="1" spans="1:9">
      <c r="A25" s="7">
        <v>23</v>
      </c>
      <c r="B25" s="8" t="s">
        <v>59</v>
      </c>
      <c r="C25" s="12" t="s">
        <v>60</v>
      </c>
      <c r="D25" s="8">
        <v>450</v>
      </c>
      <c r="E25" s="8" t="s">
        <v>56</v>
      </c>
      <c r="F25" s="8" t="s">
        <v>41</v>
      </c>
      <c r="G25" s="8"/>
      <c r="H25" s="10"/>
      <c r="I25" s="10"/>
    </row>
    <row r="26" ht="43" customHeight="1" spans="1:9">
      <c r="A26" s="7">
        <v>24</v>
      </c>
      <c r="B26" s="8" t="s">
        <v>61</v>
      </c>
      <c r="C26" s="9" t="s">
        <v>62</v>
      </c>
      <c r="D26" s="8">
        <v>500</v>
      </c>
      <c r="E26" s="8" t="s">
        <v>40</v>
      </c>
      <c r="F26" s="8" t="s">
        <v>41</v>
      </c>
      <c r="G26" s="8"/>
      <c r="H26" s="10"/>
      <c r="I26" s="10"/>
    </row>
    <row r="27" ht="33" customHeight="1" spans="1:9">
      <c r="A27" s="7">
        <v>25</v>
      </c>
      <c r="B27" s="8" t="s">
        <v>63</v>
      </c>
      <c r="C27" s="9" t="s">
        <v>64</v>
      </c>
      <c r="D27" s="8">
        <v>1500</v>
      </c>
      <c r="E27" s="8" t="s">
        <v>40</v>
      </c>
      <c r="F27" s="8" t="s">
        <v>65</v>
      </c>
      <c r="H27" s="10"/>
      <c r="I27" s="10"/>
    </row>
    <row r="28" customFormat="1" ht="33" customHeight="1" spans="1:9">
      <c r="A28" s="7">
        <v>26</v>
      </c>
      <c r="B28" s="8" t="s">
        <v>66</v>
      </c>
      <c r="C28" s="9" t="s">
        <v>67</v>
      </c>
      <c r="D28" s="8">
        <v>1</v>
      </c>
      <c r="E28" s="8" t="s">
        <v>68</v>
      </c>
      <c r="F28" s="8" t="s">
        <v>41</v>
      </c>
      <c r="G28" s="8"/>
      <c r="H28" s="10"/>
      <c r="I28" s="10"/>
    </row>
    <row r="29" s="2" customFormat="1" ht="45" customHeight="1" spans="1:9">
      <c r="A29" s="13" t="s">
        <v>69</v>
      </c>
      <c r="B29" s="14"/>
      <c r="C29" s="14"/>
      <c r="D29" s="14"/>
      <c r="E29" s="14"/>
      <c r="F29" s="14"/>
      <c r="G29" s="15"/>
      <c r="H29" s="16"/>
      <c r="I29" s="17"/>
    </row>
  </sheetData>
  <mergeCells count="3">
    <mergeCell ref="A1:I1"/>
    <mergeCell ref="A29:G29"/>
    <mergeCell ref="H29:I2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黄嘉钊</cp:lastModifiedBy>
  <dcterms:created xsi:type="dcterms:W3CDTF">2025-09-11T18:57:00Z</dcterms:created>
  <dcterms:modified xsi:type="dcterms:W3CDTF">2026-03-12T18:03:40Z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2ED6ECFF4B714C5491587D3EC2850EDA_13</vt:lpwstr>
  </property>
  <property fmtid="{D5CDD505-2E9C-101B-9397-08002B2CF9AE}" pid="3" name="KSOProductBuildVer">
    <vt:lpwstr>2052-12.1.0.23542</vt:lpwstr>
  </property>
</Properties>
</file>